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ampu\Desktop\"/>
    </mc:Choice>
  </mc:AlternateContent>
  <xr:revisionPtr revIDLastSave="0" documentId="13_ncr:1_{5805426E-AE32-4A89-B477-005176ECE8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6" sheetId="3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E27" i="2"/>
  <c r="D27" i="2"/>
  <c r="E29" i="2"/>
  <c r="E22" i="2"/>
  <c r="D22" i="2"/>
  <c r="C5" i="3"/>
  <c r="N5" i="3"/>
  <c r="M5" i="3"/>
  <c r="L5" i="3"/>
  <c r="K5" i="3"/>
  <c r="J5" i="3"/>
  <c r="I5" i="3"/>
  <c r="H5" i="3"/>
  <c r="G5" i="3"/>
  <c r="F5" i="3"/>
  <c r="E5" i="3"/>
  <c r="D5" i="3"/>
  <c r="N4" i="3"/>
  <c r="N6" i="3" s="1"/>
  <c r="M4" i="3"/>
  <c r="L4" i="3"/>
  <c r="K4" i="3"/>
  <c r="J4" i="3"/>
  <c r="J6" i="3" s="1"/>
  <c r="K3" i="3" s="1"/>
  <c r="I4" i="3"/>
  <c r="I6" i="3" s="1"/>
  <c r="J3" i="3" s="1"/>
  <c r="H4" i="3"/>
  <c r="H6" i="3" s="1"/>
  <c r="I3" i="3" s="1"/>
  <c r="G4" i="3"/>
  <c r="G6" i="3" s="1"/>
  <c r="H3" i="3" s="1"/>
  <c r="F4" i="3"/>
  <c r="E4" i="3"/>
  <c r="D4" i="3"/>
  <c r="C4" i="3"/>
  <c r="E30" i="2"/>
  <c r="C22" i="2"/>
  <c r="M6" i="3" l="1"/>
  <c r="N3" i="3" s="1"/>
  <c r="L6" i="3"/>
  <c r="M3" i="3" s="1"/>
  <c r="K6" i="3"/>
  <c r="L3" i="3" s="1"/>
  <c r="D6" i="3"/>
  <c r="E3" i="3" s="1"/>
  <c r="F6" i="3"/>
  <c r="E6" i="3"/>
  <c r="C6" i="3"/>
  <c r="D3" i="3" s="1"/>
  <c r="D5" i="2"/>
  <c r="E5" i="2"/>
  <c r="F5" i="2"/>
  <c r="G5" i="2"/>
  <c r="H5" i="2"/>
  <c r="I5" i="2"/>
  <c r="J5" i="2"/>
  <c r="K5" i="2"/>
  <c r="L5" i="2"/>
  <c r="M5" i="2"/>
  <c r="N5" i="2"/>
  <c r="C5" i="2"/>
  <c r="C4" i="2"/>
  <c r="D4" i="2"/>
  <c r="N4" i="2"/>
  <c r="M4" i="2"/>
  <c r="L4" i="2"/>
  <c r="K4" i="2"/>
  <c r="J4" i="2"/>
  <c r="I4" i="2"/>
  <c r="H4" i="2"/>
  <c r="G4" i="2"/>
  <c r="F4" i="2"/>
  <c r="E4" i="2"/>
  <c r="F3" i="3" l="1"/>
  <c r="G3" i="3" s="1"/>
  <c r="D6" i="2"/>
  <c r="C6" i="2"/>
  <c r="L6" i="2"/>
  <c r="M3" i="2" s="1"/>
  <c r="G6" i="2"/>
  <c r="H3" i="2" s="1"/>
  <c r="M6" i="2"/>
  <c r="N3" i="2" s="1"/>
  <c r="E6" i="2"/>
  <c r="I6" i="2"/>
  <c r="J3" i="2" s="1"/>
  <c r="J6" i="2"/>
  <c r="K3" i="2" s="1"/>
  <c r="F6" i="2"/>
  <c r="N6" i="2"/>
  <c r="K6" i="2"/>
  <c r="L3" i="2" s="1"/>
  <c r="H6" i="2"/>
  <c r="I3" i="2" s="1"/>
  <c r="C3" i="3" l="1"/>
  <c r="O3" i="2" s="1"/>
  <c r="D3" i="2" l="1"/>
  <c r="E3" i="2" s="1"/>
  <c r="F3" i="2" s="1"/>
  <c r="G3" i="2" s="1"/>
</calcChain>
</file>

<file path=xl/sharedStrings.xml><?xml version="1.0" encoding="utf-8"?>
<sst xmlns="http://schemas.openxmlformats.org/spreadsheetml/2006/main" count="72" uniqueCount="36">
  <si>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</si>
  <si>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</si>
  <si>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</si>
  <si>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</si>
  <si>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</si>
  <si>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</si>
  <si>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</si>
  <si>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</si>
  <si>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</si>
  <si>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</si>
  <si>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Startbalans</t>
  </si>
  <si>
    <t>Inkomst</t>
  </si>
  <si>
    <t>Utgifter</t>
  </si>
  <si>
    <t>+/-</t>
  </si>
  <si>
    <t>Inkomstkälla</t>
  </si>
  <si>
    <t>Lön</t>
  </si>
  <si>
    <t>Annat</t>
  </si>
  <si>
    <t>Besparingar</t>
  </si>
  <si>
    <t>Hyra</t>
  </si>
  <si>
    <t>CSN</t>
  </si>
  <si>
    <t>SL-kort</t>
  </si>
  <si>
    <t>Spotify</t>
  </si>
  <si>
    <t>El</t>
  </si>
  <si>
    <t>Övriga utgifter</t>
  </si>
  <si>
    <t>Månadsvisa utgifter</t>
  </si>
  <si>
    <t>Restaurang</t>
  </si>
  <si>
    <t>Övrigt</t>
  </si>
  <si>
    <t>Shopping</t>
  </si>
  <si>
    <t>Januari</t>
  </si>
  <si>
    <t>Februari</t>
  </si>
  <si>
    <t>Internet</t>
  </si>
  <si>
    <t>Försäkring</t>
  </si>
  <si>
    <t>Mat &amp; Apotek</t>
  </si>
  <si>
    <t>HBO &amp; Netflix</t>
  </si>
  <si>
    <t>Taxi/Voi</t>
  </si>
  <si>
    <t>Avanza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</si>
</sst>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tillium Web"/>
      <family val="2"/>
      <scheme val="minor"/>
    </font>
    <font>
      <b/>
      <sz val="11"/>
      <color theme="0"/>
      <name val="Titillium Web"/>
      <family val="2"/>
      <scheme val="minor"/>
    </font>
    <font>
      <sz val="11"/>
      <color theme="0"/>
      <name val="Titillium Web"/>
      <family val="2"/>
      <scheme val="minor"/>
    </font>
    <font>
      <b/>
      <sz val="11"/>
      <color theme="1"/>
      <name val="Titillium Web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3" fillId="4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quotePrefix="1" applyFont="1" applyFill="1" applyBorder="1"/>
    <xf numFmtId="3" fontId="0" fillId="2" borderId="1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17" fontId="3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nightec">
  <a:themeElements>
    <a:clrScheme name="Knightec Color Palette">
      <a:dk1>
        <a:srgbClr val="000000"/>
      </a:dk1>
      <a:lt1>
        <a:srgbClr val="FFFFFF"/>
      </a:lt1>
      <a:dk2>
        <a:srgbClr val="181818"/>
      </a:dk2>
      <a:lt2>
        <a:srgbClr val="E9EAE7"/>
      </a:lt2>
      <a:accent1>
        <a:srgbClr val="1F352E"/>
      </a:accent1>
      <a:accent2>
        <a:srgbClr val="E4F0E4"/>
      </a:accent2>
      <a:accent3>
        <a:srgbClr val="FAF5EF"/>
      </a:accent3>
      <a:accent4>
        <a:srgbClr val="F1E4D0"/>
      </a:accent4>
      <a:accent5>
        <a:srgbClr val="CCDAE5"/>
      </a:accent5>
      <a:accent6>
        <a:srgbClr val="E06D0B"/>
      </a:accent6>
      <a:hlink>
        <a:srgbClr val="171717"/>
      </a:hlink>
      <a:folHlink>
        <a:srgbClr val="000000"/>
      </a:folHlink>
    </a:clrScheme>
    <a:fontScheme name="Custom 79">
      <a:majorFont>
        <a:latin typeface="Titillium Web"/>
        <a:ea typeface=""/>
        <a:cs typeface=""/>
      </a:majorFont>
      <a:minorFont>
        <a:latin typeface="Titillium We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3"/>
        </a:solidFill>
        <a:ln>
          <a:noFill/>
        </a:ln>
      </a:spPr>
      <a:bodyPr lIns="144000" rIns="144000" rtlCol="0" anchor="ctr"/>
      <a:lstStyle>
        <a:defPPr algn="ctr">
          <a:lnSpc>
            <a:spcPct val="120000"/>
          </a:lnSpc>
          <a:defRPr dirty="0" err="1" smtClean="0">
            <a:solidFill>
              <a:schemeClr val="tx1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Knightec" id="{104861CC-A5E7-483B-9B62-78B048FE414C}" vid="{93125E00-64A4-4FF8-9F4D-7D3193C58C61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CC1C5-F4CD-4839-AE07-550ED1A34AF5}">
  <dimension ref="B1:N31"/>
  <sheetViews>
    <sheetView workbookViewId="0">
      <selection activeCell="E13" sqref="E13"/>
    </sheetView>
  </sheetViews>
  <sheetFormatPr defaultColWidth="9" defaultRowHeight="19.5" x14ac:dyDescent="0.45"/>
  <cols>
    <col min="1" max="1" width="2" style="1" customWidth="1"/>
    <col min="2" max="2" width="18.875" style="1" customWidth="1"/>
    <col min="3" max="14" width="12.625" style="1" customWidth="1"/>
    <col min="15" max="16384" width="9" style="1"/>
  </cols>
  <sheetData>
    <row r="1" spans="2:14" ht="11.25" customHeight="1" x14ac:dyDescent="0.45"/>
    <row r="2" spans="2:14" x14ac:dyDescent="0.45">
      <c r="B2" s="11"/>
      <c r="C2" s="12" t="s">
        <v>28</v>
      </c>
      <c r="D2" s="12" t="s">
        <v>29</v>
      </c>
      <c r="E2" s="12" t="s">
        <v>0</v>
      </c>
      <c r="F2" s="12" t="s">
        <v>1</v>
      </c>
      <c r="G2" s="12" t="s">
        <v>2</v>
      </c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  <c r="N2" s="12" t="s">
        <v>9</v>
      </c>
    </row>
    <row r="3" spans="2:14" x14ac:dyDescent="0.45">
      <c r="B3" s="5" t="s">
        <v>10</v>
      </c>
      <c r="C3" s="8">
        <f>'2025'!N3+'2025'!N6</f>
        <v>0</v>
      </c>
      <c r="D3" s="8">
        <f>IF(C6=0,0,C3+C6)</f>
        <v>0</v>
      </c>
      <c r="E3" s="8">
        <f t="shared" ref="E3:N3" si="0">IF(D6=0,0,D3+D6)</f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8">
        <f t="shared" si="0"/>
        <v>0</v>
      </c>
      <c r="L3" s="8">
        <f t="shared" si="0"/>
        <v>0</v>
      </c>
      <c r="M3" s="8">
        <f t="shared" si="0"/>
        <v>0</v>
      </c>
      <c r="N3" s="8">
        <f t="shared" si="0"/>
        <v>0</v>
      </c>
    </row>
    <row r="4" spans="2:14" x14ac:dyDescent="0.45">
      <c r="B4" s="6" t="s">
        <v>11</v>
      </c>
      <c r="C4" s="9">
        <f t="shared" ref="C4:D4" si="1">SUM(C9:C10)</f>
        <v>0</v>
      </c>
      <c r="D4" s="9">
        <f t="shared" si="1"/>
        <v>0</v>
      </c>
      <c r="E4" s="9">
        <f>SUM(E9:E10)</f>
        <v>0</v>
      </c>
      <c r="F4" s="9">
        <f t="shared" ref="F4:N4" si="2">SUM(F9:F10)</f>
        <v>0</v>
      </c>
      <c r="G4" s="9">
        <f>SUM(G9:G10)</f>
        <v>0</v>
      </c>
      <c r="H4" s="9">
        <f t="shared" si="2"/>
        <v>0</v>
      </c>
      <c r="I4" s="9">
        <f t="shared" si="2"/>
        <v>0</v>
      </c>
      <c r="J4" s="9">
        <f t="shared" si="2"/>
        <v>0</v>
      </c>
      <c r="K4" s="9">
        <f t="shared" si="2"/>
        <v>0</v>
      </c>
      <c r="L4" s="9">
        <f t="shared" si="2"/>
        <v>0</v>
      </c>
      <c r="M4" s="9">
        <f>SUM(M9:M10)</f>
        <v>0</v>
      </c>
      <c r="N4" s="9">
        <f t="shared" si="2"/>
        <v>0</v>
      </c>
    </row>
    <row r="5" spans="2:14" x14ac:dyDescent="0.45">
      <c r="B5" s="6" t="s">
        <v>12</v>
      </c>
      <c r="C5" s="9">
        <f>SUM(C13:C13,C16:C31)*-1</f>
        <v>0</v>
      </c>
      <c r="D5" s="9">
        <f>SUM(D13:D13,D16:D31)*-1</f>
        <v>0</v>
      </c>
      <c r="E5" s="9">
        <f>SUM(E13:E13,E16:E31)*-1</f>
        <v>0</v>
      </c>
      <c r="F5" s="9">
        <f>SUM(F13:F13,F16:F31)*-1</f>
        <v>0</v>
      </c>
      <c r="G5" s="9">
        <f>SUM(G13:G13,G16:G31)*-1</f>
        <v>0</v>
      </c>
      <c r="H5" s="9">
        <f>SUM(H13:H13,H16:H31)*-1</f>
        <v>0</v>
      </c>
      <c r="I5" s="9">
        <f>SUM(I13:I13,I16:I31)*-1</f>
        <v>0</v>
      </c>
      <c r="J5" s="9">
        <f>SUM(J13:J13,J16:J31)*-1</f>
        <v>0</v>
      </c>
      <c r="K5" s="9">
        <f>SUM(K13:K13,K16:K31)*-1</f>
        <v>0</v>
      </c>
      <c r="L5" s="9">
        <f>SUM(L13:L13,L16:L31)*-1</f>
        <v>0</v>
      </c>
      <c r="M5" s="9">
        <f>SUM(M13:M13,M16:M31)*-1</f>
        <v>0</v>
      </c>
      <c r="N5" s="9">
        <f>SUM(N13:N13,N16:N31)*-1</f>
        <v>0</v>
      </c>
    </row>
    <row r="6" spans="2:14" x14ac:dyDescent="0.45">
      <c r="B6" s="7" t="s">
        <v>13</v>
      </c>
      <c r="C6" s="9">
        <f t="shared" ref="C6:D6" si="3">SUM(C4:C5)</f>
        <v>0</v>
      </c>
      <c r="D6" s="9">
        <f t="shared" si="3"/>
        <v>0</v>
      </c>
      <c r="E6" s="9">
        <f>SUM(E4:E5)</f>
        <v>0</v>
      </c>
      <c r="F6" s="9">
        <f t="shared" ref="F6:N6" si="4">SUM(F4:F5)</f>
        <v>0</v>
      </c>
      <c r="G6" s="9">
        <f t="shared" si="4"/>
        <v>0</v>
      </c>
      <c r="H6" s="9">
        <f t="shared" si="4"/>
        <v>0</v>
      </c>
      <c r="I6" s="9">
        <f t="shared" si="4"/>
        <v>0</v>
      </c>
      <c r="J6" s="9">
        <f t="shared" si="4"/>
        <v>0</v>
      </c>
      <c r="K6" s="9">
        <f t="shared" si="4"/>
        <v>0</v>
      </c>
      <c r="L6" s="9">
        <f t="shared" si="4"/>
        <v>0</v>
      </c>
      <c r="M6" s="9">
        <f t="shared" si="4"/>
        <v>0</v>
      </c>
      <c r="N6" s="9">
        <f t="shared" si="4"/>
        <v>0</v>
      </c>
    </row>
    <row r="8" spans="2:14" x14ac:dyDescent="0.45">
      <c r="B8" s="4" t="s">
        <v>14</v>
      </c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x14ac:dyDescent="0.45">
      <c r="B9" s="3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2:14" x14ac:dyDescent="0.45">
      <c r="B10" s="3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2" spans="2:14" x14ac:dyDescent="0.45">
      <c r="B12" s="4" t="s">
        <v>17</v>
      </c>
      <c r="C12" s="4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x14ac:dyDescent="0.45">
      <c r="B13" s="3" t="s">
        <v>35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5" spans="2:14" x14ac:dyDescent="0.45">
      <c r="B15" s="4" t="s">
        <v>24</v>
      </c>
      <c r="C15" s="4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x14ac:dyDescent="0.45">
      <c r="B16" s="3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2:14" x14ac:dyDescent="0.45">
      <c r="B17" s="3" t="s">
        <v>22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2:14" x14ac:dyDescent="0.45">
      <c r="B18" s="3" t="s">
        <v>30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45">
      <c r="B19" s="3" t="s">
        <v>31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" x14ac:dyDescent="0.45">
      <c r="B20" s="3" t="s">
        <v>19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45">
      <c r="B21" s="3" t="s">
        <v>20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45">
      <c r="B22" s="3" t="s">
        <v>33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45">
      <c r="B23" s="3" t="s">
        <v>21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45">
      <c r="B24" s="3" t="s">
        <v>32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45">
      <c r="B25" s="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45">
      <c r="B26" s="4" t="s">
        <v>23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2:14" x14ac:dyDescent="0.45">
      <c r="B27" s="3" t="s">
        <v>25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45">
      <c r="B28" s="3" t="s">
        <v>34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45">
      <c r="B29" s="3" t="s">
        <v>27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45">
      <c r="B30" s="3" t="s">
        <v>26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45">
      <c r="B31" s="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E3D7-212F-456C-8057-EBCA7C34AB96}">
  <dimension ref="B1:O31"/>
  <sheetViews>
    <sheetView tabSelected="1" zoomScaleNormal="100" workbookViewId="0">
      <selection activeCell="Q5" sqref="Q5"/>
    </sheetView>
  </sheetViews>
  <sheetFormatPr defaultColWidth="9" defaultRowHeight="19.5" x14ac:dyDescent="0.45"/>
  <cols>
    <col min="1" max="1" width="2" style="1" customWidth="1"/>
    <col min="2" max="2" width="18.875" style="1" customWidth="1"/>
    <col min="3" max="14" width="12.625" style="1" customWidth="1"/>
    <col min="15" max="16384" width="9" style="1"/>
  </cols>
  <sheetData>
    <row r="1" spans="2:15" ht="11.25" customHeight="1" x14ac:dyDescent="0.45"/>
    <row r="2" spans="2:15" x14ac:dyDescent="0.45">
      <c r="B2" s="11"/>
      <c r="C2" s="12" t="s">
        <v>28</v>
      </c>
      <c r="D2" s="12" t="s">
        <v>29</v>
      </c>
      <c r="E2" s="12" t="s">
        <v>0</v>
      </c>
      <c r="F2" s="12" t="s">
        <v>1</v>
      </c>
      <c r="G2" s="12" t="s">
        <v>2</v>
      </c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  <c r="N2" s="12" t="s">
        <v>9</v>
      </c>
      <c r="O2" s="13">
        <v>46023</v>
      </c>
    </row>
    <row r="3" spans="2:15" x14ac:dyDescent="0.45">
      <c r="B3" s="5" t="s">
        <v>10</v>
      </c>
      <c r="C3" s="8">
        <v>20000</v>
      </c>
      <c r="D3" s="8">
        <f>IF(C6=0,0,C3+C6)</f>
        <v>24364</v>
      </c>
      <c r="E3" s="8">
        <f t="shared" ref="E3:N3" si="0">IF(D6=0,0,D3+D6)</f>
        <v>28869</v>
      </c>
      <c r="F3" s="8">
        <f t="shared" si="0"/>
        <v>33619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8">
        <f t="shared" si="0"/>
        <v>0</v>
      </c>
      <c r="L3" s="8">
        <f t="shared" si="0"/>
        <v>0</v>
      </c>
      <c r="M3" s="8">
        <f t="shared" si="0"/>
        <v>0</v>
      </c>
      <c r="N3" s="8">
        <f t="shared" si="0"/>
        <v>0</v>
      </c>
      <c r="O3" s="8">
        <f>'2026'!C3</f>
        <v>0</v>
      </c>
    </row>
    <row r="4" spans="2:15" x14ac:dyDescent="0.45">
      <c r="B4" s="6" t="s">
        <v>11</v>
      </c>
      <c r="C4" s="9">
        <f t="shared" ref="C4:D4" si="1">SUM(C9:C10)</f>
        <v>31500</v>
      </c>
      <c r="D4" s="9">
        <f t="shared" si="1"/>
        <v>30000</v>
      </c>
      <c r="E4" s="9">
        <f>SUM(E9:E10)</f>
        <v>30000</v>
      </c>
      <c r="F4" s="9">
        <f t="shared" ref="F4:N4" si="2">SUM(F9:F10)</f>
        <v>0</v>
      </c>
      <c r="G4" s="9">
        <f>SUM(G9:G10)</f>
        <v>0</v>
      </c>
      <c r="H4" s="9">
        <f t="shared" si="2"/>
        <v>0</v>
      </c>
      <c r="I4" s="9">
        <f t="shared" si="2"/>
        <v>0</v>
      </c>
      <c r="J4" s="9">
        <f t="shared" si="2"/>
        <v>0</v>
      </c>
      <c r="K4" s="9">
        <f t="shared" si="2"/>
        <v>0</v>
      </c>
      <c r="L4" s="9">
        <f t="shared" si="2"/>
        <v>0</v>
      </c>
      <c r="M4" s="9">
        <f>SUM(M9:M10)</f>
        <v>0</v>
      </c>
      <c r="N4" s="9">
        <f t="shared" si="2"/>
        <v>0</v>
      </c>
    </row>
    <row r="5" spans="2:15" x14ac:dyDescent="0.45">
      <c r="B5" s="6" t="s">
        <v>12</v>
      </c>
      <c r="C5" s="9">
        <f>SUM(C13:C13,C16:C31)*-1</f>
        <v>-27136</v>
      </c>
      <c r="D5" s="9">
        <f>SUM(D13:D13,D16:D31)*-1</f>
        <v>-25495</v>
      </c>
      <c r="E5" s="9">
        <f>SUM(E13:E13,E16:E31)*-1</f>
        <v>-25250</v>
      </c>
      <c r="F5" s="9">
        <f>SUM(F13:F13,F16:F31)*-1</f>
        <v>0</v>
      </c>
      <c r="G5" s="9">
        <f>SUM(G13:G13,G16:G31)*-1</f>
        <v>0</v>
      </c>
      <c r="H5" s="9">
        <f>SUM(H13:H13,H16:H31)*-1</f>
        <v>0</v>
      </c>
      <c r="I5" s="9">
        <f>SUM(I13:I13,I16:I31)*-1</f>
        <v>0</v>
      </c>
      <c r="J5" s="9">
        <f>SUM(J13:J13,J16:J31)*-1</f>
        <v>0</v>
      </c>
      <c r="K5" s="9">
        <f>SUM(K13:K13,K16:K31)*-1</f>
        <v>0</v>
      </c>
      <c r="L5" s="9">
        <f>SUM(L13:L13,L16:L31)*-1</f>
        <v>0</v>
      </c>
      <c r="M5" s="9">
        <f>SUM(M13:M13,M16:M31)*-1</f>
        <v>0</v>
      </c>
      <c r="N5" s="9">
        <f>SUM(N13:N13,N16:N31)*-1</f>
        <v>0</v>
      </c>
    </row>
    <row r="6" spans="2:15" x14ac:dyDescent="0.45">
      <c r="B6" s="7" t="s">
        <v>13</v>
      </c>
      <c r="C6" s="9">
        <f t="shared" ref="C6:D6" si="3">SUM(C4:C5)</f>
        <v>4364</v>
      </c>
      <c r="D6" s="9">
        <f t="shared" si="3"/>
        <v>4505</v>
      </c>
      <c r="E6" s="9">
        <f>SUM(E4:E5)</f>
        <v>4750</v>
      </c>
      <c r="F6" s="9">
        <f t="shared" ref="F6:N6" si="4">SUM(F4:F5)</f>
        <v>0</v>
      </c>
      <c r="G6" s="9">
        <f t="shared" si="4"/>
        <v>0</v>
      </c>
      <c r="H6" s="9">
        <f t="shared" si="4"/>
        <v>0</v>
      </c>
      <c r="I6" s="9">
        <f t="shared" si="4"/>
        <v>0</v>
      </c>
      <c r="J6" s="9">
        <f t="shared" si="4"/>
        <v>0</v>
      </c>
      <c r="K6" s="9">
        <f t="shared" si="4"/>
        <v>0</v>
      </c>
      <c r="L6" s="9">
        <f t="shared" si="4"/>
        <v>0</v>
      </c>
      <c r="M6" s="9">
        <f t="shared" si="4"/>
        <v>0</v>
      </c>
      <c r="N6" s="9">
        <f t="shared" si="4"/>
        <v>0</v>
      </c>
    </row>
    <row r="8" spans="2:15" x14ac:dyDescent="0.45">
      <c r="B8" s="4" t="s">
        <v>14</v>
      </c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5" x14ac:dyDescent="0.45">
      <c r="B9" s="3" t="s">
        <v>15</v>
      </c>
      <c r="C9" s="10">
        <v>30000</v>
      </c>
      <c r="D9" s="10">
        <v>30000</v>
      </c>
      <c r="E9" s="10">
        <v>30000</v>
      </c>
      <c r="F9" s="10"/>
      <c r="G9" s="10"/>
      <c r="H9" s="10"/>
      <c r="I9" s="10"/>
      <c r="J9" s="10"/>
      <c r="K9" s="10"/>
      <c r="L9" s="10"/>
      <c r="M9" s="10"/>
      <c r="N9" s="10"/>
    </row>
    <row r="10" spans="2:15" x14ac:dyDescent="0.45">
      <c r="B10" s="3" t="s">
        <v>16</v>
      </c>
      <c r="C10" s="10">
        <v>1500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2" spans="2:15" x14ac:dyDescent="0.45">
      <c r="B12" s="4" t="s">
        <v>17</v>
      </c>
      <c r="C12" s="4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5" x14ac:dyDescent="0.45">
      <c r="B13" s="3" t="s">
        <v>35</v>
      </c>
      <c r="C13" s="10">
        <v>2500</v>
      </c>
      <c r="D13" s="10">
        <v>2500</v>
      </c>
      <c r="E13" s="10">
        <v>2500</v>
      </c>
      <c r="F13" s="10"/>
      <c r="G13" s="10"/>
      <c r="H13" s="10"/>
      <c r="I13" s="10"/>
      <c r="J13" s="10"/>
      <c r="K13" s="10"/>
      <c r="L13" s="10"/>
      <c r="M13" s="10"/>
      <c r="N13" s="10"/>
    </row>
    <row r="15" spans="2:15" x14ac:dyDescent="0.45">
      <c r="B15" s="4" t="s">
        <v>24</v>
      </c>
      <c r="C15" s="4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5" x14ac:dyDescent="0.45">
      <c r="B16" s="3" t="s">
        <v>18</v>
      </c>
      <c r="C16" s="10">
        <v>8000</v>
      </c>
      <c r="D16" s="10">
        <v>8000</v>
      </c>
      <c r="E16" s="10">
        <v>8000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2:14" x14ac:dyDescent="0.45">
      <c r="B17" s="3" t="s">
        <v>22</v>
      </c>
      <c r="C17" s="10">
        <v>250</v>
      </c>
      <c r="D17" s="10">
        <v>250</v>
      </c>
      <c r="E17" s="10">
        <v>250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2:14" x14ac:dyDescent="0.45">
      <c r="B18" s="3" t="s">
        <v>30</v>
      </c>
      <c r="C18" s="10">
        <v>299</v>
      </c>
      <c r="D18" s="10">
        <v>299</v>
      </c>
      <c r="E18" s="10">
        <v>299</v>
      </c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45">
      <c r="B19" s="3" t="s">
        <v>31</v>
      </c>
      <c r="C19" s="10">
        <v>250</v>
      </c>
      <c r="D19" s="10">
        <v>250</v>
      </c>
      <c r="E19" s="10">
        <v>250</v>
      </c>
      <c r="F19" s="10"/>
      <c r="G19" s="10"/>
      <c r="H19" s="10"/>
      <c r="I19" s="10"/>
      <c r="J19" s="10"/>
      <c r="K19" s="10"/>
      <c r="L19" s="10"/>
      <c r="M19" s="10"/>
      <c r="N19" s="10"/>
    </row>
    <row r="20" spans="2:14" x14ac:dyDescent="0.45">
      <c r="B20" s="3" t="s">
        <v>19</v>
      </c>
      <c r="C20" s="10">
        <v>1300</v>
      </c>
      <c r="D20" s="10">
        <v>1300</v>
      </c>
      <c r="E20" s="10">
        <v>1300</v>
      </c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45">
      <c r="B21" s="3" t="s">
        <v>20</v>
      </c>
      <c r="C21" s="10">
        <v>1020</v>
      </c>
      <c r="D21" s="10">
        <v>1060</v>
      </c>
      <c r="E21" s="10">
        <v>1060</v>
      </c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45">
      <c r="B22" s="3" t="s">
        <v>33</v>
      </c>
      <c r="C22" s="10">
        <f>129+149</f>
        <v>278</v>
      </c>
      <c r="D22" s="10">
        <f>129+149</f>
        <v>278</v>
      </c>
      <c r="E22" s="10">
        <f>129+149</f>
        <v>278</v>
      </c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45">
      <c r="B23" s="3" t="s">
        <v>21</v>
      </c>
      <c r="C23" s="10">
        <v>119</v>
      </c>
      <c r="D23" s="10">
        <v>119</v>
      </c>
      <c r="E23" s="10">
        <v>119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45">
      <c r="B24" s="3" t="s">
        <v>32</v>
      </c>
      <c r="C24" s="10">
        <v>4000</v>
      </c>
      <c r="D24" s="10">
        <v>3000</v>
      </c>
      <c r="E24" s="10">
        <v>3500</v>
      </c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45">
      <c r="B25" s="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45">
      <c r="B26" s="4" t="s">
        <v>23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2:14" x14ac:dyDescent="0.45">
      <c r="B27" s="3" t="s">
        <v>25</v>
      </c>
      <c r="C27" s="10">
        <v>3500</v>
      </c>
      <c r="D27" s="10">
        <f>800+400+600</f>
        <v>1800</v>
      </c>
      <c r="E27" s="10">
        <f>150+150+300</f>
        <v>600</v>
      </c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45">
      <c r="B28" s="3" t="s">
        <v>34</v>
      </c>
      <c r="C28" s="10">
        <v>800</v>
      </c>
      <c r="D28" s="10">
        <v>1200</v>
      </c>
      <c r="E28" s="10">
        <v>500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45">
      <c r="B29" s="3" t="s">
        <v>27</v>
      </c>
      <c r="C29" s="10">
        <v>320</v>
      </c>
      <c r="D29" s="10">
        <v>2750</v>
      </c>
      <c r="E29" s="10">
        <f>5100+800</f>
        <v>5900</v>
      </c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45">
      <c r="B30" s="3" t="s">
        <v>26</v>
      </c>
      <c r="C30" s="10">
        <f>4500</f>
        <v>4500</v>
      </c>
      <c r="D30" s="10">
        <f>1199+815+500+175</f>
        <v>2689</v>
      </c>
      <c r="E30" s="10">
        <f>155+500+39</f>
        <v>694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45">
      <c r="B31" s="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2026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Hampus Eskilsson</dc:creator>
  <cp:lastModifiedBy>Hampus Eskilsson</cp:lastModifiedBy>
  <dcterms:created xsi:type="dcterms:W3CDTF">2015-06-05T18:17:20Z</dcterms:created>
  <dcterms:modified xsi:type="dcterms:W3CDTF">2025-04-21T11:04:43Z</dcterms:modified>
</cp:coreProperties>
</file>